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000_projekti\02_Poslovi\006_Grad_Karlovac\001_Ivana_Graha\002_Glavni_projekt\"/>
    </mc:Choice>
  </mc:AlternateContent>
  <xr:revisionPtr revIDLastSave="0" documentId="13_ncr:1_{572DB43D-5801-4424-8C14-82E3BFC22EB6}" xr6:coauthVersionLast="45" xr6:coauthVersionMax="45" xr10:uidLastSave="{00000000-0000-0000-0000-000000000000}"/>
  <bookViews>
    <workbookView xWindow="8190" yWindow="2400" windowWidth="27105" windowHeight="16635" xr2:uid="{00000000-000D-0000-FFFF-FFFF00000000}"/>
  </bookViews>
  <sheets>
    <sheet name="Ivana_Grahe" sheetId="2" r:id="rId1"/>
  </sheets>
  <definedNames>
    <definedName name="_xlnm.Print_Area" localSheetId="0">Ivana_Grahe!$A$1:$F$77</definedName>
    <definedName name="_xlnm.Print_Titles" localSheetId="0">Ivana_Grahe!$1:$1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7" i="2" l="1"/>
  <c r="F75" i="2"/>
  <c r="F74" i="2"/>
  <c r="F73" i="2"/>
  <c r="F72" i="2"/>
  <c r="F71" i="2"/>
  <c r="F69" i="2"/>
  <c r="F70" i="2"/>
  <c r="F68" i="2"/>
  <c r="F67" i="2"/>
  <c r="F66" i="2"/>
  <c r="F64" i="2"/>
  <c r="F62" i="2"/>
  <c r="F60" i="2"/>
  <c r="F59" i="2"/>
  <c r="F76" i="2" s="1"/>
  <c r="F54" i="2" l="1"/>
  <c r="F53" i="2"/>
  <c r="F52" i="2"/>
  <c r="F50" i="2"/>
  <c r="F49" i="2"/>
  <c r="F48" i="2"/>
  <c r="F47" i="2"/>
  <c r="F46" i="2"/>
  <c r="F44" i="2"/>
  <c r="F43" i="2"/>
  <c r="F41" i="2"/>
  <c r="F40" i="2"/>
  <c r="F39" i="2"/>
  <c r="F38" i="2"/>
  <c r="F36" i="2"/>
  <c r="F32" i="2"/>
  <c r="F30" i="2"/>
  <c r="F29" i="2"/>
  <c r="F28" i="2"/>
  <c r="F27" i="2"/>
  <c r="F24" i="2"/>
  <c r="F21" i="2"/>
  <c r="F19" i="2"/>
  <c r="F18" i="2"/>
  <c r="F14" i="2"/>
  <c r="F15" i="2"/>
  <c r="F13" i="2"/>
  <c r="F11" i="2"/>
  <c r="F10" i="2"/>
  <c r="F6" i="2"/>
  <c r="F7" i="2"/>
  <c r="F5" i="2"/>
  <c r="F55" i="2" l="1"/>
  <c r="F33" i="2"/>
</calcChain>
</file>

<file path=xl/sharedStrings.xml><?xml version="1.0" encoding="utf-8"?>
<sst xmlns="http://schemas.openxmlformats.org/spreadsheetml/2006/main" count="188" uniqueCount="142">
  <si>
    <t>Stavka</t>
  </si>
  <si>
    <t>OPIS STAVKE</t>
  </si>
  <si>
    <t>Jedinica mjere</t>
  </si>
  <si>
    <t>Količina</t>
  </si>
  <si>
    <t>PRIPREMNI RADOVI</t>
  </si>
  <si>
    <t>km</t>
  </si>
  <si>
    <t xml:space="preserve">Strojno zasjecanje asfalta. Stavkom su obuhvaćena sva strojna zasijecanja asfalta na mjestima uklapanja nove i stare kolničke konstrukcije, na mjestina proširenja kolnika, zasijecanja pri izvedbi prekopa i sl. Jedinična cijena obuhvaća sav rad, opremu i materijal potreban za potpuno dovršenje stavke. Obračun je po m1.  </t>
  </si>
  <si>
    <t>m</t>
  </si>
  <si>
    <t>Strojni široki iskop tla  na trasi,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</si>
  <si>
    <t>m3</t>
  </si>
  <si>
    <t>ZEMLJANI RADOVI</t>
  </si>
  <si>
    <t>OPĆI DIO</t>
  </si>
  <si>
    <t>Uređenje temeljnog tla mehaničkim zbijanjem vezana tla, Sz≥97 %, Ms≥35 MN/m2.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Izvedba, kontrola kakvoće i obračun prema OTU 2-08.1.</t>
  </si>
  <si>
    <t>m2</t>
  </si>
  <si>
    <t>Izrada nasipa (uključuje nabavu materijala) od kamenih materijala, Sz≥100 %, Ms≥40 MN/m2.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t>
  </si>
  <si>
    <t>KOLNIK</t>
  </si>
  <si>
    <t>Izrada posteljice od kamenih materijala Sz≥100 %, Ms≥35 Mn/m2. Strojna izrada posteljice od kamenih materijala, usjeka ili završnog sloja nasipa, ujednačene nosivosti, s poravnanjem preostalih vrhova stijena nasipavanjem i razastiranjem izravnavajućeg sloja od čistog sitnijeg kamenog materijala, te planiranjem i zbijanjem do tražene zbijenosti.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i 2-10.3.</t>
  </si>
  <si>
    <t>Uređenje slabo nosivog temeljnog tla i posteljice polaganjem  netkanog geotekstila, mase 300 gr/m2.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  Izvedba, kontrola kakvoće i obračun prema OTU 2-08.4</t>
  </si>
  <si>
    <t>KOLNIČKA KONSTRUKCIJA</t>
  </si>
  <si>
    <t>Izrada nosivog sloja (Ms≥100 MN/m2) od prirodnog kamenog materijala, najvećeg zrna 63 mm , debljine 30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t>
  </si>
  <si>
    <t>Izrada habajućeg sloja (teško prometno opterećenje) AC 11 surf  AG5 M4, debljine 6,0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</si>
  <si>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PRIJEVOZ I ZBRINJAVANJE VIŠKA MATERIJALA IZ ISKOPA</t>
  </si>
  <si>
    <t>Prijevoz na stalno odlagalište iskopanog i utovarenog materijala kategorije "C". Prijevoz do mjesta istovara s razastiranjem, te potrebnim osiguranjem na gradilištu i javnim prometnicama.  Količina prevezenog materijala mjeri se u kubičnim metrima iskopanog sraslog materijala prema projektu i stvarno prevezenog na određenu udaljenost. Pronalazak odlagališta i trošak zbrinjavanja snosi Izvoditelj radova. Izvedba, kontrola kakvoće i obračun prema OTU 2-07.</t>
  </si>
  <si>
    <t>ODVODNJA</t>
  </si>
  <si>
    <t>RUBNJACI</t>
  </si>
  <si>
    <t>Izrada uzdignutog rubnjaka 15/25 C30/37. Stavka uključuje nabavu dobavu i ugradnju na podlogu od podložnog betona C20/25. Obračun po m dužnom ugrađenog rubnjaka</t>
  </si>
  <si>
    <t>PROMETNA SIGNALIZACIJA</t>
  </si>
  <si>
    <t>VERTIKALNA SIGNALIZACIJA</t>
  </si>
  <si>
    <t>Postavljanje prometnog znaka B02 s retroreflektirajućom folijom klase II, debljine lima 3 mm, Ø 60 cm.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</si>
  <si>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kom</t>
  </si>
  <si>
    <t>Postavljanje prometnog znaka B31 s retroreflektirajućom folijom klase II, debljine lima 3 mm, Ø 60 cm.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</si>
  <si>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Postavljanje prometnog znaka A12 s retroreflektirajućom folijom klase II, debljine lima 3 mm.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</si>
  <si>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Postavljanje prometnog znaka A13 s retroreflektirajućom folijom klase II, debljine lima 3 mm.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</si>
  <si>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Jedinična cijena</t>
  </si>
  <si>
    <t>Cijena</t>
  </si>
  <si>
    <t>HORIZONTALNA SIGNALIZACIJA</t>
  </si>
  <si>
    <t>Izrada razdjelne pune crte bijele boje, širine 12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</si>
  <si>
    <t xml:space="preserve">Iskolčenje trase kanalizacije prije početka zemljanih radova s izbacivanjem pomoćnih točaka izvan područja iskopa, stacioniranjem istih i obilježavanjem visina, te kontrolom visina tijekom gradnje. Cijena stavke uključuje sve neophodne terenske i uredske poslove za kompletnu provedbu radova.  Obračun je po m1 iskolčene trase. </t>
  </si>
  <si>
    <t xml:space="preserve">Strojni iskop rova za polaganje kanalizacijskih cijevi i okana  u materijalu "C" kategorije.  Jedinična cijena obuhvaća iskop i sve pomoćne radove (crpljenja vode, vertikalne prijenose, privremeno odlaganje i sl.), čišćenje i planiranje dna rova, utovar viška materijala u prijevozno sredstvo. Obračun je po m3 stvarno iskopanog rova u sraslom tlu. </t>
  </si>
  <si>
    <t xml:space="preserve">Ručni iskop u materijalu kategorije "C". Ručni iskop kao dodatak za iskop rova prema prethodnom odobrenju nadzornog inženjera, na mjestima gdje strojni iskop nije moguć. Ovom stavkom obuhvaćeno je i kopanje šliceva za pronalaženje postojećih instalacija na trasi , kao i iskop - produbljenje rova za spojeve cjevovoda. Obračun po m3 iskopa, mjereno u sraslom stanju. </t>
  </si>
  <si>
    <t xml:space="preserve">Izrada posteljice i obloge cijevi nevezanim drobljenim materijalom veličine zrna do 8 mm, te zatrpavanje u slojevima do 30 cm visine, uz lagano nabijanje i polijevanje vodom. Oblogu izvesti do visine 30 cm iznad tjemena cijevi. Posteljica je debljine 10 cm.  Obračun je u m3 ugrađenog materijala u zbijenom stanju. </t>
  </si>
  <si>
    <t xml:space="preserve">Zatrpavanje zamjenskim materijalom (uključivo nabava i prijevoz), veličine zrna do 63 mm (drobljenim kamenom, šljunkom). Stavka obuhvaća strojno nasipanje i razastiranje, prema potrebi vlaženje ili sušenje, planiranje nasipanih slojeva debljine i nagiba prema projektu, zbijanje strojnim i ručnim nabijačima, a završni sloj prije izrade kolničke konstrukcije sabiti na modul stišljivosti Ms 40 MN/m2. Stavka obuhvaća i nabijanje slojeva po zahtjevima iz projektne dokumentacije (slojevi 30 cm) uz osiguranje propisane zbijenosti. Posebnu pozornost obratiti da se pri zatrpavanju ne ubacuju kameni ili betonski komadi kako se ne bi oštetio cjevovod. Jedinična cijena obuhvaća zatrpavanje rova te sav ostali rad, materijal i opremu potrebnu za potpuno dovršenje stavke. Obračun je po m3 ugrađenog materijala u zbijenom stanju. </t>
  </si>
  <si>
    <t>BETONSKI I ARMIRANO BETONSKI RADOVI</t>
  </si>
  <si>
    <t>Ugradnja monolitnih revizijskih okana na postojeći cjevovod (s iskopom i armaturom) betonom klase C30/37 u vodonepropusnoj izvedbi na uredno izvedenu podlogu, tlocrtih dimenzija prema nacrtu u projektu, visine prema nacrtu u projektu.Stavka obuhvaća rezanje cijevi radi ugradnje novog okna. Jedinična cijena obuhvaća iskop, nabavu, prijevoz i ugradnju potrebnog materijala, izradu okna (uključivo oplata i armatura), ugradnju nepropusne trake na spoju podne ploče i bočnih stijena, premazivanje okna vodonepropusnim materijalom, kompletan brtveni materijal, ispitivanje vodonepropusnosti, zasipavanje iskopa oko okna, odvoz viška materijala na odlagalište. Obračun je po komadu izvedenog okna. Izvedba, kontrola kakvoće i obračun prema OTU 3-04.4.1.</t>
  </si>
  <si>
    <t>Betoniranje obloge kanalizacijske cijevi slojem betona klase C 20/25, debljine 15 cm. Betoniranje obloge kanalizacijske cijevi nakon ispitivanja vodonepropusnosti i preuzimanja ugrađenih cijevi prema detaljima iz projekta. Obračunava se po m3 ugrađenog betona po mjerama iz projekta uz odbitak volumena cijevi, a u cijeni je uključena nabava, prijevoz i ugradnja te njega betona, izrada i montaža oplate te sav ostali rad, oprema i materijal potreban za potpuno dovršenje stavke. Izvedba, kontrola kakvoće i obračun prema OTU 3-04.6.</t>
  </si>
  <si>
    <t>ZIDARSKI RADOVI</t>
  </si>
  <si>
    <t xml:space="preserve">Izrada priključaka nove kanalizacije na postojeća revizijska okna za cijevi  DN 200 mm.  Stavka obuhvaća probijanje otvora na betonskoj stijenki postojećeg revizijskog okna, zamazivanje spoja cementnim mortom te sav ostali rad, opremu i materijal potreban za potpuno dovršenje stavke. Obračun je po kom izvedenog priključka. </t>
  </si>
  <si>
    <t xml:space="preserve">Nabava i doprema kanalizacijskih poklopaca nosivosti 250 kN, min. svijetlog otvora 600x600 mm s okvirom, proizvedenih prema HRN EN 124. Ležište poklopca na okviru izrađeno je od umjetne mase (elastomera) tako da poklopac potpuno naliježe na okvir, bez mogućnosti pomaka i lupanja. Obračun po komadu dopremljenog poklopca. </t>
  </si>
  <si>
    <t>Ugradnja poklopaca na AB revizijska okna dimenzija 60x60 cm, nosivosti poklopca 250 kN. Ugradnja lijevano željeznog poklopca dimenzija, težine i nosivosti prema projektu. Obračunava se po komadu ugrađenog poklopca, a u cijeni je uključena nabava poklopca i okvira, po potrebi uskladištenje, prijevoz i prijenos te postavljanje poklopca na pripremljeno ležište prema detaljima iz projekta.  Izvedba, kontrola kakvoće i obračun prema OTU 3-04.4.4.</t>
  </si>
  <si>
    <t xml:space="preserve">Izrada, doprema i ugradnja tipskih ljestvi za ulazak u AB revizijsko okno, uključivo sav potreban rad i materijal na izradi i ugradnji (učvršćenje za konstrukciju). Ljestve i sva učvrščenja izvesti od nehrđajućeg čelika.  Obračun po komadu. </t>
  </si>
  <si>
    <t>KANALIZACIJSKI RADOVI</t>
  </si>
  <si>
    <t>Nabava, prijevoz i ugradnja kanalizacijskih cijevi korugirane PEHD (polietilen visoke gustoće) SN 8, DN 200 mm. 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uključivo ispitivanje vodonepropusnosti. Izvedba, kontrola kakvoće i obračun prema OTU 3-04.3.</t>
  </si>
  <si>
    <t>Nabava i ugradnja PEHD slivnika DN 500 mm, s rešetkom nosivosti 250 kN. Stavka obuhvaća iskop materijala uz svu potrebnu zaštitu stabilnosti jame (razupiranje, crpljenje vode, zbijanje), uključujući po potrebi i ručni iskop, odlaganje iskopanog materijala, razastiranje, utovar i odvoz viška materijala na odlagalište te zatrpavanje materijalom iz iskopa. Podrazumijeva i sav prijevoz i rad na izradi podloge i betonske obloge, izradu i dopremu te montažu slivnika, svih njegovih sastavnih dijelova, materijala i pribora, nabavu i ugradnju okvira i slivne rešetke, antikorozivnu zaštitu bravarske opreme, izvedbu spojeva sa cijevi te sav rad i materijal na postizanju i ispitivanju vodonepropusnosti. Obračun po komadu potpuno izvedenog slivnika. Izvedba, kontrola kakvoće i obračun prema OTU 3-04.</t>
  </si>
  <si>
    <t>Nabava i ugradnja dvostrukih slivnika (uključivo iskop) od PEHD DN 500 mm, s kišnim rešetkama (2 komada) nosivosti 250 kN . Stavka obuhvaća iskop materijala uz svu potrebnu zaštitu stabilnosti jame (razupiranje, crpljenje vode, zbijanje), uključujući po potrebi i ručni iskop, odlaganje iskopanog materijala, razastiranje, utovar i odvoz viška materijala na odlagalište te zatrpavanje materijalom iz iskopa. Podrazumijeva i sav prijevoz i rad na izradi podloge i betonske obloge, izradu i dopremu te montažu slivnika, svih njegovih sastavnih dijelova, materijala i pribora, nabavu i ugradnju okvira i slivne rešetke, antikorozivnu zaštitu bravarske opreme, izvedbu spojeva sa cijevi te sav rad i materijal na postizanju i ispitivanju vodonepropusnosti. Obračun po komadu potpuno izvedenog slivnika. Izvedba, kontrola kakvoće i obračun prema OTU 3-04.</t>
  </si>
  <si>
    <t>1.1</t>
  </si>
  <si>
    <t>1.2</t>
  </si>
  <si>
    <t>1.3</t>
  </si>
  <si>
    <t>2</t>
  </si>
  <si>
    <t>2.1</t>
  </si>
  <si>
    <t>1.1.1</t>
  </si>
  <si>
    <t>1.1.2</t>
  </si>
  <si>
    <t>1.1.3</t>
  </si>
  <si>
    <t>1.2.1</t>
  </si>
  <si>
    <t>1.2.2.</t>
  </si>
  <si>
    <t>1.3.1</t>
  </si>
  <si>
    <t>1.3.2</t>
  </si>
  <si>
    <t>1.3.3</t>
  </si>
  <si>
    <t>1.4</t>
  </si>
  <si>
    <t>1.4.1</t>
  </si>
  <si>
    <t>1.4.2</t>
  </si>
  <si>
    <t>1.4.3</t>
  </si>
  <si>
    <t>1.5</t>
  </si>
  <si>
    <t>1.5.1</t>
  </si>
  <si>
    <t>1.6</t>
  </si>
  <si>
    <t>1.6.1</t>
  </si>
  <si>
    <t>1.6.2</t>
  </si>
  <si>
    <t>1.6.3</t>
  </si>
  <si>
    <t>1.6.4</t>
  </si>
  <si>
    <t>1.6.5</t>
  </si>
  <si>
    <t>2.1.1</t>
  </si>
  <si>
    <t>2.2</t>
  </si>
  <si>
    <t>2.2.1</t>
  </si>
  <si>
    <t>2.2.2</t>
  </si>
  <si>
    <t>2.2.3</t>
  </si>
  <si>
    <t>2.2.4</t>
  </si>
  <si>
    <t>2.3</t>
  </si>
  <si>
    <t>2.3.1</t>
  </si>
  <si>
    <t>2.3.2</t>
  </si>
  <si>
    <t>2.4</t>
  </si>
  <si>
    <t>2.4.1</t>
  </si>
  <si>
    <t>2.4.2</t>
  </si>
  <si>
    <t>2.4.3</t>
  </si>
  <si>
    <t xml:space="preserve">Visinsko uklapanje novih poklopaca s okvirom na postojećim oknima koji se nalaze u području zahvata. Stavka obuhvaća uklanjanje postojećih poklopaca s okvirom, popravak oštećenih dijelova okna, betoniranje i  ugradnju poklopca na kotu određenu projektom. Obračun je po komadu. </t>
  </si>
  <si>
    <t>2.4.4</t>
  </si>
  <si>
    <t>2.4.5</t>
  </si>
  <si>
    <t>2.5</t>
  </si>
  <si>
    <t>2.5.1</t>
  </si>
  <si>
    <t>2.5.2</t>
  </si>
  <si>
    <t>2.5.3</t>
  </si>
  <si>
    <t>TRASA</t>
  </si>
  <si>
    <t>TRASA UKUPNO</t>
  </si>
  <si>
    <t>ODVODNJA UKUPNO</t>
  </si>
  <si>
    <t>Geodetski radovi-trasa.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U stavku je uključena izrada geodetskog snimka izvedenog stanja. Obračun je po kilometru trase i priključaka u skladu s projektom. Izvedba, kontrola kakvoće i obračun prema OTU 1-02.</t>
  </si>
  <si>
    <t>3.1</t>
  </si>
  <si>
    <t>3.1.1</t>
  </si>
  <si>
    <t>Dogovor s HEP ODS d.o.o. DP Elektra Karlovac,  određivanje mikrolokacije podzemnih elektroenergetskih instalacija (SN kabeli, NN kabeli i sl.); kompletno</t>
  </si>
  <si>
    <t>3.1.2</t>
  </si>
  <si>
    <t>Dogovor s vodovodom i kanalizacijom, određivanje mikrolokacije podzemnih instalacija; kompletno</t>
  </si>
  <si>
    <t>3.2</t>
  </si>
  <si>
    <t>BETONSKI RADOVI</t>
  </si>
  <si>
    <t>3.2.1</t>
  </si>
  <si>
    <t xml:space="preserve">Iskop zemlje za temelj armiranobetonskog centrifugalnog elektro stupa okrugle izvedbe 1,0x1,0x2 m </t>
  </si>
  <si>
    <t>3.3</t>
  </si>
  <si>
    <t>3.3.1</t>
  </si>
  <si>
    <t>3.4</t>
  </si>
  <si>
    <t>MONTAŽERSKI RADOVI</t>
  </si>
  <si>
    <t>Dobava, prijevoz i montaža armiranobetonskog centrifugalnog elektro stupa okrugle izvedbe tipa SB315/10 duljine 10 metara sa gornjim promjerom stupa 15 cm i donjim promjerom stupa 30 cm sa čahurom za uzemljenje M12, težina stupa 850 kg.</t>
  </si>
  <si>
    <t>3.4.1</t>
  </si>
  <si>
    <t xml:space="preserve">Dobava,  montaža i spajanje samonosivog kabelskog snopa XOO/0-A 3x70+71,5+2x16 mm2 kpl. sa spojnom i ovjesnom opremom. </t>
  </si>
  <si>
    <t>Dobava,  montaža i spajanje trake za uzemljenje 40x4 mm.</t>
  </si>
  <si>
    <t>Dobava, montaža i spajanje prijelazne spojnice TKZO-VX-4x16-70.</t>
  </si>
  <si>
    <t>Dobava, montaža i spajanje strujne stezaljke IOS1 za spoj zračnog voda SKS elkaleks 2x16 mm2 i voda PP00-Y 3x2,5 mm2.</t>
  </si>
  <si>
    <t>Dobava, montaža i spajanje obujmice za betonske stupove L-100-5-42-1.</t>
  </si>
  <si>
    <t>Dobava i montaža LED svjetiljki slijedećih ili boljih tehničkih karakteristika:
Maksimalna ukupna snaga 40 W
Minimalni svjetlosni tok 4200 lm
Minimalna efikasnost svjetiljke 99 lm/W
Minimalna trajnost 50000 h
Stupanja antivandalske zaštite od udarca IK 09
Stupanj zaštite- IP66 
Kućište: visokotlačni lijevani aluminij 
Zaštita LED modula kaljenim staklom minimalne debljine 4 mm
CRI min 70 
Temperatura boje max 3000 K
Temperaturno područje: -30 ºC do +55 ºC
Faktor korisnosti: &gt;0,96
Mogućnost regulacije nagiba svjetiljke -5°C do +10°C
Prenaponska zaštita: 10 kV</t>
  </si>
  <si>
    <t>Probno puštanje javne rasvjete u pogon; kompletno</t>
  </si>
  <si>
    <t>Sitni vezni, spojni, izolacijski i ostali nespecificirani materijal; kompletno</t>
  </si>
  <si>
    <t>Izrada svih potrebnih atesta:
mjerenje intenziteta rasvjetljenosti;
mjerenje otpora izolacije;
mjerenje otpora uzemljenja;
mjerenje zaštite od indirektnog napona dodira;
mjerenje impedancije petlje;
mjerenje galvanske povezanosti metalnih masa</t>
  </si>
  <si>
    <t>komplet</t>
  </si>
  <si>
    <t>3.4.2</t>
  </si>
  <si>
    <t>3.4.3</t>
  </si>
  <si>
    <t>3.4.4</t>
  </si>
  <si>
    <t>3.4.5</t>
  </si>
  <si>
    <t>3.4.6</t>
  </si>
  <si>
    <t>3.4.7</t>
  </si>
  <si>
    <t>3.4.8</t>
  </si>
  <si>
    <t>3.4.9</t>
  </si>
  <si>
    <t>3.4.10</t>
  </si>
  <si>
    <t>Dobava, priprema i betoniranje temelja armiranobetonskog stupa betonom marke  C30/37  prema TPBK i nacrtu temelja.</t>
  </si>
  <si>
    <t>ELEKTRO INSTALACIJE</t>
  </si>
  <si>
    <t>ELEKTRO INSTALACIJE UKUPNO</t>
  </si>
  <si>
    <t>SUMARNO</t>
  </si>
  <si>
    <t>Zamjena sloja slabog temeljnog tla boljim materijalom - drobljenim kamenom, debljine prema projektu. Rad uključuje iskop sloja slabog materijala u temeljnom tlu s odvozom na odlagalište, te njegovu zamjenu izradom zbijenog nasipnog sloja od drobljenog kamena. Stavka uključuje nabavu, prijevoz i ugradnju zamjenskog materijala (kamena). Izvođač radova dužan je osigurati sva potrebna ispitivanja radi uvida u kakvoću izvedene zamjene. Primjenu tog materijala odobrava Nadzorni Inženjer. Obračun u kvadratnim metrima potpuno završenog i zbijenog sloja.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</si>
</sst>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Roboto"/>
    </font>
    <font>
      <b/>
      <sz val="11"/>
      <color rgb="FF000000"/>
      <name val="Roboto"/>
    </font>
    <font>
      <b/>
      <sz val="14"/>
      <color theme="0"/>
      <name val="Roboto"/>
    </font>
    <font>
      <sz val="14"/>
      <color theme="0"/>
      <name val="Roboto"/>
    </font>
    <font>
      <sz val="14"/>
      <color theme="1"/>
      <name val="Roboto"/>
    </font>
    <font>
      <b/>
      <sz val="9"/>
      <color theme="1"/>
      <name val="Roboto"/>
    </font>
    <font>
      <b/>
      <sz val="10"/>
      <color theme="1"/>
      <name val="Roboto"/>
    </font>
    <font>
      <sz val="9"/>
      <color rgb="FF000000"/>
      <name val="Roboto"/>
    </font>
    <font>
      <sz val="9"/>
      <color theme="1"/>
      <name val="Roboto"/>
    </font>
    <font>
      <sz val="10"/>
      <color theme="1"/>
      <name val="Roboto"/>
    </font>
    <font>
      <b/>
      <sz val="14"/>
      <name val="Roboto"/>
    </font>
    <font>
      <sz val="14"/>
      <name val="Roboto"/>
    </font>
    <font>
      <b/>
      <sz val="10"/>
      <color rgb="FF000000"/>
      <name val="Roboto"/>
    </font>
    <font>
      <b/>
      <sz val="14"/>
      <color rgb="FF000000"/>
      <name val="Roboto"/>
    </font>
    <font>
      <sz val="10"/>
      <color rgb="FF000000"/>
      <name val="Roboto"/>
    </font>
    <font>
      <sz val="10"/>
      <name val="Roboto"/>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s>
  <borders count="2">
    <border>
      <left/>
      <right/>
      <top/>
      <bottom/>
      <diagonal/>
    </border>
    <border>
      <left style="dashed">
        <color auto="1"/>
      </left>
      <right style="dashed">
        <color auto="1"/>
      </right>
      <top style="thin">
        <color auto="1"/>
      </top>
      <bottom style="thin">
        <color auto="1"/>
      </bottom>
      <diagonal/>
    </border>
  </borders>
  <cellStyleXfs count="1">
    <xf numFmtId="0" fontId="0" fillId="0" borderId="0"/>
  </cellStyleXfs>
  <cellXfs count="41">
    <xf numFmtId="0" fontId="0" fillId="0" borderId="0" xfId="0"/>
    <xf numFmtId="0" fontId="1" fillId="0" borderId="0" xfId="0" applyFont="1" applyAlignment="1">
      <alignment vertical="center"/>
    </xf>
    <xf numFmtId="0" fontId="5" fillId="0" borderId="0" xfId="0" applyFont="1" applyAlignment="1">
      <alignment horizontal="center"/>
    </xf>
    <xf numFmtId="0" fontId="1" fillId="0" borderId="0" xfId="0" applyFont="1" applyAlignment="1">
      <alignment horizontal="center"/>
    </xf>
    <xf numFmtId="0" fontId="12" fillId="5" borderId="0" xfId="0" applyFont="1" applyFill="1" applyAlignment="1">
      <alignment horizontal="center"/>
    </xf>
    <xf numFmtId="0" fontId="1" fillId="0" borderId="0" xfId="0" applyFont="1" applyAlignment="1">
      <alignment horizontal="right" vertical="center"/>
    </xf>
    <xf numFmtId="0" fontId="2" fillId="0" borderId="1" xfId="0" applyFont="1" applyBorder="1" applyAlignment="1">
      <alignment vertical="center" wrapText="1"/>
    </xf>
    <xf numFmtId="0" fontId="14" fillId="0" borderId="1" xfId="0" applyFont="1" applyBorder="1" applyAlignment="1">
      <alignment vertical="center" wrapText="1"/>
    </xf>
    <xf numFmtId="0" fontId="13" fillId="0" borderId="1" xfId="0" applyFont="1" applyBorder="1" applyAlignment="1">
      <alignment horizontal="center" vertical="center" wrapText="1"/>
    </xf>
    <xf numFmtId="0" fontId="3" fillId="4" borderId="1" xfId="0" applyFont="1" applyFill="1" applyBorder="1" applyAlignment="1">
      <alignment horizontal="right" vertical="center" wrapText="1"/>
    </xf>
    <xf numFmtId="0" fontId="3" fillId="4" borderId="1" xfId="0" applyFont="1" applyFill="1" applyBorder="1" applyAlignment="1">
      <alignment horizontal="left" vertical="center" wrapText="1"/>
    </xf>
    <xf numFmtId="0" fontId="4" fillId="4" borderId="1" xfId="0" applyFont="1" applyFill="1" applyBorder="1" applyAlignment="1">
      <alignment horizontal="center"/>
    </xf>
    <xf numFmtId="0" fontId="4" fillId="4" borderId="1" xfId="0" applyFont="1" applyFill="1" applyBorder="1" applyAlignment="1">
      <alignment horizontal="left" vertical="center"/>
    </xf>
    <xf numFmtId="49" fontId="6" fillId="0" borderId="1" xfId="0" applyNumberFormat="1" applyFont="1" applyBorder="1" applyAlignment="1">
      <alignment horizontal="right" vertical="center" wrapText="1"/>
    </xf>
    <xf numFmtId="0" fontId="6" fillId="0" borderId="1" xfId="0" applyFont="1" applyBorder="1" applyAlignment="1">
      <alignment horizontal="left" vertical="center" wrapText="1"/>
    </xf>
    <xf numFmtId="0" fontId="1" fillId="0" borderId="1" xfId="0" applyFont="1" applyBorder="1" applyAlignment="1">
      <alignment horizontal="center"/>
    </xf>
    <xf numFmtId="0" fontId="7" fillId="2" borderId="1" xfId="0" applyFont="1" applyFill="1" applyBorder="1" applyAlignment="1">
      <alignment horizontal="left" vertical="center" wrapText="1"/>
    </xf>
    <xf numFmtId="49" fontId="9" fillId="0" borderId="1" xfId="0" applyNumberFormat="1" applyFont="1" applyBorder="1" applyAlignment="1">
      <alignment horizontal="right" vertical="center" wrapText="1"/>
    </xf>
    <xf numFmtId="0" fontId="9" fillId="0" borderId="1" xfId="0" applyFont="1" applyBorder="1" applyAlignment="1">
      <alignment horizontal="left" wrapText="1"/>
    </xf>
    <xf numFmtId="49" fontId="9" fillId="0" borderId="1" xfId="0" applyNumberFormat="1" applyFont="1" applyBorder="1" applyAlignment="1">
      <alignment horizontal="right" vertical="center"/>
    </xf>
    <xf numFmtId="49" fontId="10" fillId="0" borderId="1" xfId="0" applyNumberFormat="1" applyFont="1" applyBorder="1" applyAlignment="1">
      <alignment horizontal="right" vertical="center" wrapText="1"/>
    </xf>
    <xf numFmtId="0" fontId="10" fillId="0" borderId="1" xfId="0" applyFont="1" applyBorder="1" applyAlignment="1">
      <alignment horizontal="left" vertical="center" wrapText="1"/>
    </xf>
    <xf numFmtId="0" fontId="10" fillId="0" borderId="1" xfId="0" applyFont="1" applyBorder="1" applyAlignment="1">
      <alignment horizontal="left" wrapText="1"/>
    </xf>
    <xf numFmtId="0" fontId="9" fillId="0" borderId="1" xfId="0" applyFont="1" applyBorder="1" applyAlignment="1">
      <alignment wrapText="1"/>
    </xf>
    <xf numFmtId="0" fontId="11" fillId="5" borderId="1" xfId="0" applyFont="1" applyFill="1" applyBorder="1" applyAlignment="1">
      <alignment horizontal="right" vertical="center" wrapText="1"/>
    </xf>
    <xf numFmtId="0" fontId="11" fillId="5" borderId="1" xfId="0" applyFont="1" applyFill="1" applyBorder="1" applyAlignment="1">
      <alignment horizontal="left" vertical="center" wrapText="1"/>
    </xf>
    <xf numFmtId="0" fontId="12" fillId="5" borderId="1" xfId="0" applyFont="1" applyFill="1" applyBorder="1" applyAlignment="1">
      <alignment horizontal="center"/>
    </xf>
    <xf numFmtId="0" fontId="12" fillId="5" borderId="1" xfId="0" applyFont="1" applyFill="1" applyBorder="1" applyAlignment="1">
      <alignment horizontal="left" vertical="center"/>
    </xf>
    <xf numFmtId="0" fontId="12" fillId="5" borderId="1" xfId="0" applyFont="1" applyFill="1" applyBorder="1" applyAlignment="1">
      <alignment horizontal="center" vertical="center"/>
    </xf>
    <xf numFmtId="0" fontId="3" fillId="4" borderId="1" xfId="0" applyFont="1" applyFill="1" applyBorder="1" applyAlignment="1">
      <alignment horizontal="left" wrapText="1"/>
    </xf>
    <xf numFmtId="0" fontId="3" fillId="4" borderId="1" xfId="0" applyFont="1" applyFill="1" applyBorder="1" applyAlignment="1">
      <alignment horizontal="center" wrapText="1"/>
    </xf>
    <xf numFmtId="0" fontId="8" fillId="0" borderId="1" xfId="0" applyFont="1" applyBorder="1" applyAlignment="1">
      <alignment horizontal="center"/>
    </xf>
    <xf numFmtId="49" fontId="10" fillId="3" borderId="1" xfId="0" applyNumberFormat="1" applyFont="1" applyFill="1" applyBorder="1" applyAlignment="1">
      <alignment horizontal="right" vertical="center"/>
    </xf>
    <xf numFmtId="0" fontId="15" fillId="2" borderId="1" xfId="0" applyFont="1" applyFill="1" applyBorder="1" applyAlignment="1">
      <alignment horizontal="center"/>
    </xf>
    <xf numFmtId="0" fontId="16" fillId="3" borderId="1" xfId="0" applyFont="1" applyFill="1" applyBorder="1" applyAlignment="1">
      <alignment horizontal="center"/>
    </xf>
    <xf numFmtId="0" fontId="10" fillId="3" borderId="1" xfId="0" applyFont="1" applyFill="1" applyBorder="1" applyAlignment="1">
      <alignment horizontal="center"/>
    </xf>
    <xf numFmtId="0" fontId="10" fillId="0" borderId="0" xfId="0" applyFont="1" applyAlignment="1">
      <alignment horizontal="center"/>
    </xf>
    <xf numFmtId="0" fontId="10"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9" fillId="0" borderId="1" xfId="0" applyFont="1" applyBorder="1" applyAlignment="1">
      <alignment horizontal="center"/>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9F72B-932A-4EA1-BF4B-7B03A7B8B09F}">
  <dimension ref="A1:F81"/>
  <sheetViews>
    <sheetView tabSelected="1" view="pageBreakPreview" zoomScaleNormal="100" zoomScaleSheetLayoutView="100" workbookViewId="0">
      <pane ySplit="1" topLeftCell="A14" activePane="bottomLeft" state="frozen"/>
      <selection pane="bottomLeft" activeCell="B15" sqref="B15"/>
    </sheetView>
  </sheetViews>
  <sheetFormatPr defaultRowHeight="16.5" x14ac:dyDescent="0.3"/>
  <cols>
    <col min="1" max="1" width="8.28515625" style="5" customWidth="1"/>
    <col min="2" max="2" width="65.28515625" style="3" customWidth="1"/>
    <col min="3" max="3" width="8.85546875" style="3" customWidth="1"/>
    <col min="4" max="4" width="9.140625" style="3" customWidth="1"/>
    <col min="5" max="5" width="11" style="3" customWidth="1"/>
    <col min="6" max="6" width="12.28515625" style="3" customWidth="1"/>
    <col min="7" max="16384" width="9.140625" style="3"/>
  </cols>
  <sheetData>
    <row r="1" spans="1:6" s="1" customFormat="1" ht="30" x14ac:dyDescent="0.25">
      <c r="A1" s="6" t="s">
        <v>0</v>
      </c>
      <c r="B1" s="7" t="s">
        <v>1</v>
      </c>
      <c r="C1" s="8" t="s">
        <v>2</v>
      </c>
      <c r="D1" s="8" t="s">
        <v>3</v>
      </c>
      <c r="E1" s="8" t="s">
        <v>33</v>
      </c>
      <c r="F1" s="8" t="s">
        <v>34</v>
      </c>
    </row>
    <row r="2" spans="1:6" s="2" customFormat="1" ht="15.75" customHeight="1" x14ac:dyDescent="0.35">
      <c r="A2" s="9">
        <v>1</v>
      </c>
      <c r="B2" s="10" t="s">
        <v>99</v>
      </c>
      <c r="C2" s="11"/>
      <c r="D2" s="11"/>
      <c r="E2" s="12"/>
      <c r="F2" s="12"/>
    </row>
    <row r="3" spans="1:6" x14ac:dyDescent="0.3">
      <c r="A3" s="13"/>
      <c r="B3" s="14"/>
      <c r="C3" s="15"/>
      <c r="D3" s="15"/>
      <c r="E3" s="15"/>
      <c r="F3" s="15"/>
    </row>
    <row r="4" spans="1:6" s="36" customFormat="1" ht="15.75" customHeight="1" x14ac:dyDescent="0.3">
      <c r="A4" s="32" t="s">
        <v>54</v>
      </c>
      <c r="B4" s="16" t="s">
        <v>4</v>
      </c>
      <c r="C4" s="33"/>
      <c r="D4" s="33"/>
      <c r="E4" s="34"/>
      <c r="F4" s="35"/>
    </row>
    <row r="5" spans="1:6" ht="135.75" x14ac:dyDescent="0.3">
      <c r="A5" s="17" t="s">
        <v>59</v>
      </c>
      <c r="B5" s="18" t="s">
        <v>102</v>
      </c>
      <c r="C5" s="15" t="s">
        <v>5</v>
      </c>
      <c r="D5" s="15">
        <v>0.23</v>
      </c>
      <c r="E5" s="15"/>
      <c r="F5" s="15">
        <f>D5*E5</f>
        <v>0</v>
      </c>
    </row>
    <row r="6" spans="1:6" ht="68.25" x14ac:dyDescent="0.3">
      <c r="A6" s="17" t="s">
        <v>60</v>
      </c>
      <c r="B6" s="18" t="s">
        <v>6</v>
      </c>
      <c r="C6" s="15" t="s">
        <v>7</v>
      </c>
      <c r="D6" s="15">
        <v>10</v>
      </c>
      <c r="E6" s="15"/>
      <c r="F6" s="15">
        <f t="shared" ref="F6:F7" si="0">D6*E6</f>
        <v>0</v>
      </c>
    </row>
    <row r="7" spans="1:6" ht="95.25" x14ac:dyDescent="0.3">
      <c r="A7" s="19" t="s">
        <v>61</v>
      </c>
      <c r="B7" s="18" t="s">
        <v>8</v>
      </c>
      <c r="C7" s="15" t="s">
        <v>9</v>
      </c>
      <c r="D7" s="15">
        <v>305</v>
      </c>
      <c r="E7" s="15"/>
      <c r="F7" s="15">
        <f t="shared" si="0"/>
        <v>0</v>
      </c>
    </row>
    <row r="8" spans="1:6" s="36" customFormat="1" ht="15.75" customHeight="1" x14ac:dyDescent="0.3">
      <c r="A8" s="32" t="s">
        <v>55</v>
      </c>
      <c r="B8" s="16" t="s">
        <v>10</v>
      </c>
      <c r="C8" s="33"/>
      <c r="D8" s="33"/>
      <c r="E8" s="35"/>
      <c r="F8" s="35"/>
    </row>
    <row r="9" spans="1:6" x14ac:dyDescent="0.3">
      <c r="A9" s="20"/>
      <c r="B9" s="21" t="s">
        <v>11</v>
      </c>
      <c r="C9" s="15"/>
      <c r="D9" s="15"/>
      <c r="E9" s="15"/>
      <c r="F9" s="15"/>
    </row>
    <row r="10" spans="1:6" ht="97.5" customHeight="1" x14ac:dyDescent="0.3">
      <c r="A10" s="17" t="s">
        <v>62</v>
      </c>
      <c r="B10" s="18" t="s">
        <v>12</v>
      </c>
      <c r="C10" s="15" t="s">
        <v>13</v>
      </c>
      <c r="D10" s="15">
        <v>1140</v>
      </c>
      <c r="E10" s="15"/>
      <c r="F10" s="15">
        <f t="shared" ref="F10:F15" si="1">D10*E10</f>
        <v>0</v>
      </c>
    </row>
    <row r="11" spans="1:6" ht="122.25" x14ac:dyDescent="0.3">
      <c r="A11" s="17" t="s">
        <v>63</v>
      </c>
      <c r="B11" s="18" t="s">
        <v>14</v>
      </c>
      <c r="C11" s="15" t="s">
        <v>9</v>
      </c>
      <c r="D11" s="15">
        <v>95</v>
      </c>
      <c r="E11" s="15"/>
      <c r="F11" s="15">
        <f t="shared" si="1"/>
        <v>0</v>
      </c>
    </row>
    <row r="12" spans="1:6" s="36" customFormat="1" ht="15.75" customHeight="1" x14ac:dyDescent="0.3">
      <c r="A12" s="32" t="s">
        <v>56</v>
      </c>
      <c r="B12" s="16" t="s">
        <v>15</v>
      </c>
      <c r="C12" s="33"/>
      <c r="D12" s="33"/>
      <c r="E12" s="35"/>
      <c r="F12" s="35"/>
    </row>
    <row r="13" spans="1:6" ht="141" customHeight="1" x14ac:dyDescent="0.3">
      <c r="A13" s="17" t="s">
        <v>64</v>
      </c>
      <c r="B13" s="18" t="s">
        <v>16</v>
      </c>
      <c r="C13" s="15" t="s">
        <v>13</v>
      </c>
      <c r="D13" s="15">
        <v>1140</v>
      </c>
      <c r="E13" s="15"/>
      <c r="F13" s="15">
        <f t="shared" si="1"/>
        <v>0</v>
      </c>
    </row>
    <row r="14" spans="1:6" ht="108.75" x14ac:dyDescent="0.3">
      <c r="A14" s="17" t="s">
        <v>65</v>
      </c>
      <c r="B14" s="18" t="s">
        <v>141</v>
      </c>
      <c r="C14" s="15" t="s">
        <v>13</v>
      </c>
      <c r="D14" s="15">
        <v>1140</v>
      </c>
      <c r="E14" s="15"/>
      <c r="F14" s="15">
        <f t="shared" si="1"/>
        <v>0</v>
      </c>
    </row>
    <row r="15" spans="1:6" ht="149.25" x14ac:dyDescent="0.3">
      <c r="A15" s="17" t="s">
        <v>66</v>
      </c>
      <c r="B15" s="18" t="s">
        <v>17</v>
      </c>
      <c r="C15" s="15" t="s">
        <v>13</v>
      </c>
      <c r="D15" s="15">
        <v>1140</v>
      </c>
      <c r="E15" s="15"/>
      <c r="F15" s="15">
        <f t="shared" si="1"/>
        <v>0</v>
      </c>
    </row>
    <row r="16" spans="1:6" s="36" customFormat="1" ht="15.75" customHeight="1" x14ac:dyDescent="0.3">
      <c r="A16" s="32" t="s">
        <v>67</v>
      </c>
      <c r="B16" s="16" t="s">
        <v>18</v>
      </c>
      <c r="C16" s="33"/>
      <c r="D16" s="33"/>
      <c r="E16" s="35"/>
      <c r="F16" s="35"/>
    </row>
    <row r="17" spans="1:6" x14ac:dyDescent="0.3">
      <c r="A17" s="20"/>
      <c r="B17" s="21" t="s">
        <v>15</v>
      </c>
      <c r="C17" s="15"/>
      <c r="D17" s="15"/>
      <c r="E17" s="15"/>
      <c r="F17" s="15"/>
    </row>
    <row r="18" spans="1:6" ht="81.75" x14ac:dyDescent="0.3">
      <c r="A18" s="17" t="s">
        <v>68</v>
      </c>
      <c r="B18" s="18" t="s">
        <v>19</v>
      </c>
      <c r="C18" s="15" t="s">
        <v>9</v>
      </c>
      <c r="D18" s="15">
        <v>370</v>
      </c>
      <c r="E18" s="15"/>
      <c r="F18" s="15">
        <f t="shared" ref="F18:F21" si="2">D18*E18</f>
        <v>0</v>
      </c>
    </row>
    <row r="19" spans="1:6" ht="108.75" x14ac:dyDescent="0.3">
      <c r="A19" s="17" t="s">
        <v>69</v>
      </c>
      <c r="B19" s="18" t="s">
        <v>20</v>
      </c>
      <c r="C19" s="15" t="s">
        <v>13</v>
      </c>
      <c r="D19" s="15">
        <v>1140</v>
      </c>
      <c r="E19" s="15"/>
      <c r="F19" s="15">
        <f t="shared" si="2"/>
        <v>0</v>
      </c>
    </row>
    <row r="20" spans="1:6" x14ac:dyDescent="0.3">
      <c r="A20" s="20"/>
      <c r="B20" s="22" t="s">
        <v>21</v>
      </c>
      <c r="C20" s="15"/>
      <c r="D20" s="15"/>
      <c r="E20" s="15"/>
      <c r="F20" s="15"/>
    </row>
    <row r="21" spans="1:6" ht="80.25" customHeight="1" x14ac:dyDescent="0.3">
      <c r="A21" s="17" t="s">
        <v>70</v>
      </c>
      <c r="B21" s="23" t="s">
        <v>22</v>
      </c>
      <c r="C21" s="15" t="s">
        <v>9</v>
      </c>
      <c r="D21" s="15">
        <v>305</v>
      </c>
      <c r="E21" s="15"/>
      <c r="F21" s="15">
        <f t="shared" si="2"/>
        <v>0</v>
      </c>
    </row>
    <row r="22" spans="1:6" s="36" customFormat="1" ht="15.75" customHeight="1" x14ac:dyDescent="0.3">
      <c r="A22" s="32" t="s">
        <v>71</v>
      </c>
      <c r="B22" s="16" t="s">
        <v>23</v>
      </c>
      <c r="C22" s="33"/>
      <c r="D22" s="33"/>
      <c r="E22" s="35"/>
      <c r="F22" s="35"/>
    </row>
    <row r="23" spans="1:6" x14ac:dyDescent="0.3">
      <c r="A23" s="20"/>
      <c r="B23" s="21" t="s">
        <v>24</v>
      </c>
      <c r="C23" s="15"/>
      <c r="D23" s="15"/>
      <c r="E23" s="15"/>
      <c r="F23" s="15"/>
    </row>
    <row r="24" spans="1:6" ht="41.25" x14ac:dyDescent="0.3">
      <c r="A24" s="17" t="s">
        <v>72</v>
      </c>
      <c r="B24" s="18" t="s">
        <v>25</v>
      </c>
      <c r="C24" s="15" t="s">
        <v>7</v>
      </c>
      <c r="D24" s="15">
        <v>370</v>
      </c>
      <c r="E24" s="15"/>
      <c r="F24" s="15">
        <f t="shared" ref="F24" si="3">D24*E24</f>
        <v>0</v>
      </c>
    </row>
    <row r="25" spans="1:6" s="36" customFormat="1" ht="15.75" customHeight="1" x14ac:dyDescent="0.3">
      <c r="A25" s="32" t="s">
        <v>73</v>
      </c>
      <c r="B25" s="16" t="s">
        <v>26</v>
      </c>
      <c r="C25" s="33"/>
      <c r="D25" s="33"/>
      <c r="E25" s="35"/>
      <c r="F25" s="35"/>
    </row>
    <row r="26" spans="1:6" x14ac:dyDescent="0.3">
      <c r="A26" s="20"/>
      <c r="B26" s="21" t="s">
        <v>27</v>
      </c>
      <c r="C26" s="15"/>
      <c r="D26" s="15"/>
      <c r="E26" s="15"/>
      <c r="F26" s="15"/>
    </row>
    <row r="27" spans="1:6" ht="125.25" customHeight="1" x14ac:dyDescent="0.3">
      <c r="A27" s="17" t="s">
        <v>74</v>
      </c>
      <c r="B27" s="18" t="s">
        <v>28</v>
      </c>
      <c r="C27" s="15" t="s">
        <v>29</v>
      </c>
      <c r="D27" s="15">
        <v>1</v>
      </c>
      <c r="E27" s="15"/>
      <c r="F27" s="15">
        <f t="shared" ref="F27:F30" si="4">D27*E27</f>
        <v>0</v>
      </c>
    </row>
    <row r="28" spans="1:6" ht="123" customHeight="1" x14ac:dyDescent="0.3">
      <c r="A28" s="17" t="s">
        <v>75</v>
      </c>
      <c r="B28" s="18" t="s">
        <v>30</v>
      </c>
      <c r="C28" s="15" t="s">
        <v>29</v>
      </c>
      <c r="D28" s="15">
        <v>2</v>
      </c>
      <c r="E28" s="15"/>
      <c r="F28" s="15">
        <f t="shared" si="4"/>
        <v>0</v>
      </c>
    </row>
    <row r="29" spans="1:6" ht="123.75" customHeight="1" x14ac:dyDescent="0.3">
      <c r="A29" s="17" t="s">
        <v>76</v>
      </c>
      <c r="B29" s="18" t="s">
        <v>31</v>
      </c>
      <c r="C29" s="15" t="s">
        <v>29</v>
      </c>
      <c r="D29" s="15">
        <v>1</v>
      </c>
      <c r="E29" s="15"/>
      <c r="F29" s="15">
        <f t="shared" si="4"/>
        <v>0</v>
      </c>
    </row>
    <row r="30" spans="1:6" ht="121.5" customHeight="1" x14ac:dyDescent="0.3">
      <c r="A30" s="17" t="s">
        <v>77</v>
      </c>
      <c r="B30" s="18" t="s">
        <v>32</v>
      </c>
      <c r="C30" s="15" t="s">
        <v>29</v>
      </c>
      <c r="D30" s="15">
        <v>1</v>
      </c>
      <c r="E30" s="15"/>
      <c r="F30" s="15">
        <f t="shared" si="4"/>
        <v>0</v>
      </c>
    </row>
    <row r="31" spans="1:6" x14ac:dyDescent="0.3">
      <c r="A31" s="20"/>
      <c r="B31" s="22" t="s">
        <v>35</v>
      </c>
      <c r="C31" s="15"/>
      <c r="D31" s="15"/>
      <c r="E31" s="15"/>
      <c r="F31" s="15"/>
    </row>
    <row r="32" spans="1:6" ht="99" customHeight="1" x14ac:dyDescent="0.3">
      <c r="A32" s="17" t="s">
        <v>78</v>
      </c>
      <c r="B32" s="18" t="s">
        <v>36</v>
      </c>
      <c r="C32" s="15" t="s">
        <v>7</v>
      </c>
      <c r="D32" s="15">
        <v>235</v>
      </c>
      <c r="E32" s="15"/>
      <c r="F32" s="15">
        <f t="shared" ref="F32" si="5">D32*E32</f>
        <v>0</v>
      </c>
    </row>
    <row r="33" spans="1:6" s="4" customFormat="1" ht="24.75" customHeight="1" x14ac:dyDescent="0.35">
      <c r="A33" s="24"/>
      <c r="B33" s="25" t="s">
        <v>100</v>
      </c>
      <c r="C33" s="26"/>
      <c r="D33" s="26"/>
      <c r="E33" s="27"/>
      <c r="F33" s="28">
        <f>SUM(F5:F32)</f>
        <v>0</v>
      </c>
    </row>
    <row r="34" spans="1:6" ht="19.5" customHeight="1" x14ac:dyDescent="0.35">
      <c r="A34" s="9" t="s">
        <v>57</v>
      </c>
      <c r="B34" s="10" t="s">
        <v>23</v>
      </c>
      <c r="C34" s="29"/>
      <c r="D34" s="30"/>
      <c r="E34" s="10"/>
      <c r="F34" s="10"/>
    </row>
    <row r="35" spans="1:6" s="36" customFormat="1" ht="15" x14ac:dyDescent="0.3">
      <c r="A35" s="32" t="s">
        <v>58</v>
      </c>
      <c r="B35" s="37" t="s">
        <v>4</v>
      </c>
      <c r="C35" s="33"/>
      <c r="D35" s="33"/>
      <c r="E35" s="35"/>
      <c r="F35" s="35"/>
    </row>
    <row r="36" spans="1:6" s="40" customFormat="1" ht="67.5" x14ac:dyDescent="0.25">
      <c r="A36" s="19" t="s">
        <v>79</v>
      </c>
      <c r="B36" s="18" t="s">
        <v>37</v>
      </c>
      <c r="C36" s="31" t="s">
        <v>7</v>
      </c>
      <c r="D36" s="31">
        <v>27</v>
      </c>
      <c r="E36" s="39"/>
      <c r="F36" s="39">
        <f t="shared" ref="F36:F54" si="6">D36*E36</f>
        <v>0</v>
      </c>
    </row>
    <row r="37" spans="1:6" s="36" customFormat="1" ht="15" x14ac:dyDescent="0.3">
      <c r="A37" s="32" t="s">
        <v>80</v>
      </c>
      <c r="B37" s="37" t="s">
        <v>10</v>
      </c>
      <c r="C37" s="33"/>
      <c r="D37" s="33"/>
      <c r="E37" s="35"/>
      <c r="F37" s="35"/>
    </row>
    <row r="38" spans="1:6" s="40" customFormat="1" ht="67.5" x14ac:dyDescent="0.25">
      <c r="A38" s="19" t="s">
        <v>81</v>
      </c>
      <c r="B38" s="18" t="s">
        <v>38</v>
      </c>
      <c r="C38" s="31" t="s">
        <v>9</v>
      </c>
      <c r="D38" s="31">
        <v>41</v>
      </c>
      <c r="E38" s="39"/>
      <c r="F38" s="39">
        <f t="shared" si="6"/>
        <v>0</v>
      </c>
    </row>
    <row r="39" spans="1:6" s="40" customFormat="1" ht="67.5" x14ac:dyDescent="0.25">
      <c r="A39" s="19" t="s">
        <v>82</v>
      </c>
      <c r="B39" s="18" t="s">
        <v>39</v>
      </c>
      <c r="C39" s="31" t="s">
        <v>9</v>
      </c>
      <c r="D39" s="31">
        <v>7</v>
      </c>
      <c r="E39" s="39"/>
      <c r="F39" s="39">
        <f t="shared" si="6"/>
        <v>0</v>
      </c>
    </row>
    <row r="40" spans="1:6" s="40" customFormat="1" ht="54" x14ac:dyDescent="0.25">
      <c r="A40" s="19" t="s">
        <v>83</v>
      </c>
      <c r="B40" s="18" t="s">
        <v>40</v>
      </c>
      <c r="C40" s="31" t="s">
        <v>9</v>
      </c>
      <c r="D40" s="31">
        <v>3</v>
      </c>
      <c r="E40" s="39"/>
      <c r="F40" s="39">
        <f t="shared" si="6"/>
        <v>0</v>
      </c>
    </row>
    <row r="41" spans="1:6" s="40" customFormat="1" ht="148.5" x14ac:dyDescent="0.25">
      <c r="A41" s="19" t="s">
        <v>84</v>
      </c>
      <c r="B41" s="18" t="s">
        <v>41</v>
      </c>
      <c r="C41" s="31" t="s">
        <v>9</v>
      </c>
      <c r="D41" s="31">
        <v>26</v>
      </c>
      <c r="E41" s="39"/>
      <c r="F41" s="39">
        <f t="shared" si="6"/>
        <v>0</v>
      </c>
    </row>
    <row r="42" spans="1:6" s="36" customFormat="1" ht="15" x14ac:dyDescent="0.3">
      <c r="A42" s="32" t="s">
        <v>85</v>
      </c>
      <c r="B42" s="37" t="s">
        <v>42</v>
      </c>
      <c r="C42" s="33"/>
      <c r="D42" s="33"/>
      <c r="E42" s="35"/>
      <c r="F42" s="35"/>
    </row>
    <row r="43" spans="1:6" s="40" customFormat="1" ht="135" x14ac:dyDescent="0.25">
      <c r="A43" s="19" t="s">
        <v>86</v>
      </c>
      <c r="B43" s="18" t="s">
        <v>43</v>
      </c>
      <c r="C43" s="31" t="s">
        <v>29</v>
      </c>
      <c r="D43" s="31">
        <v>1</v>
      </c>
      <c r="E43" s="39"/>
      <c r="F43" s="39">
        <f t="shared" si="6"/>
        <v>0</v>
      </c>
    </row>
    <row r="44" spans="1:6" s="40" customFormat="1" ht="96.75" customHeight="1" x14ac:dyDescent="0.25">
      <c r="A44" s="19" t="s">
        <v>87</v>
      </c>
      <c r="B44" s="18" t="s">
        <v>44</v>
      </c>
      <c r="C44" s="31" t="s">
        <v>9</v>
      </c>
      <c r="D44" s="31">
        <v>7</v>
      </c>
      <c r="E44" s="39"/>
      <c r="F44" s="39">
        <f t="shared" si="6"/>
        <v>0</v>
      </c>
    </row>
    <row r="45" spans="1:6" s="36" customFormat="1" ht="15" x14ac:dyDescent="0.3">
      <c r="A45" s="32" t="s">
        <v>88</v>
      </c>
      <c r="B45" s="38" t="s">
        <v>45</v>
      </c>
      <c r="C45" s="33"/>
      <c r="D45" s="33"/>
      <c r="E45" s="35"/>
      <c r="F45" s="35"/>
    </row>
    <row r="46" spans="1:6" s="40" customFormat="1" ht="67.5" x14ac:dyDescent="0.25">
      <c r="A46" s="19" t="s">
        <v>89</v>
      </c>
      <c r="B46" s="18" t="s">
        <v>46</v>
      </c>
      <c r="C46" s="31" t="s">
        <v>29</v>
      </c>
      <c r="D46" s="31">
        <v>6</v>
      </c>
      <c r="E46" s="39"/>
      <c r="F46" s="39">
        <f t="shared" si="6"/>
        <v>0</v>
      </c>
    </row>
    <row r="47" spans="1:6" s="40" customFormat="1" ht="67.5" x14ac:dyDescent="0.25">
      <c r="A47" s="19" t="s">
        <v>90</v>
      </c>
      <c r="B47" s="18" t="s">
        <v>47</v>
      </c>
      <c r="C47" s="31" t="s">
        <v>29</v>
      </c>
      <c r="D47" s="31">
        <v>4</v>
      </c>
      <c r="E47" s="39"/>
      <c r="F47" s="39">
        <f t="shared" si="6"/>
        <v>0</v>
      </c>
    </row>
    <row r="48" spans="1:6" s="40" customFormat="1" ht="54" x14ac:dyDescent="0.25">
      <c r="A48" s="19" t="s">
        <v>91</v>
      </c>
      <c r="B48" s="18" t="s">
        <v>92</v>
      </c>
      <c r="C48" s="31" t="s">
        <v>29</v>
      </c>
      <c r="D48" s="31">
        <v>4</v>
      </c>
      <c r="E48" s="39"/>
      <c r="F48" s="39">
        <f t="shared" si="6"/>
        <v>0</v>
      </c>
    </row>
    <row r="49" spans="1:6" s="40" customFormat="1" ht="86.25" customHeight="1" x14ac:dyDescent="0.25">
      <c r="A49" s="19" t="s">
        <v>93</v>
      </c>
      <c r="B49" s="18" t="s">
        <v>48</v>
      </c>
      <c r="C49" s="31" t="s">
        <v>29</v>
      </c>
      <c r="D49" s="31">
        <v>1</v>
      </c>
      <c r="E49" s="39"/>
      <c r="F49" s="39">
        <f t="shared" si="6"/>
        <v>0</v>
      </c>
    </row>
    <row r="50" spans="1:6" s="40" customFormat="1" ht="42" customHeight="1" x14ac:dyDescent="0.25">
      <c r="A50" s="19" t="s">
        <v>94</v>
      </c>
      <c r="B50" s="18" t="s">
        <v>49</v>
      </c>
      <c r="C50" s="31" t="s">
        <v>29</v>
      </c>
      <c r="D50" s="31">
        <v>1</v>
      </c>
      <c r="E50" s="39"/>
      <c r="F50" s="39">
        <f t="shared" si="6"/>
        <v>0</v>
      </c>
    </row>
    <row r="51" spans="1:6" s="36" customFormat="1" ht="15" x14ac:dyDescent="0.3">
      <c r="A51" s="32" t="s">
        <v>95</v>
      </c>
      <c r="B51" s="37" t="s">
        <v>50</v>
      </c>
      <c r="C51" s="33"/>
      <c r="D51" s="33"/>
      <c r="E51" s="35"/>
      <c r="F51" s="35"/>
    </row>
    <row r="52" spans="1:6" s="40" customFormat="1" ht="157.5" customHeight="1" x14ac:dyDescent="0.25">
      <c r="A52" s="19" t="s">
        <v>96</v>
      </c>
      <c r="B52" s="18" t="s">
        <v>51</v>
      </c>
      <c r="C52" s="31" t="s">
        <v>7</v>
      </c>
      <c r="D52" s="31">
        <v>28</v>
      </c>
      <c r="E52" s="39"/>
      <c r="F52" s="39">
        <f t="shared" si="6"/>
        <v>0</v>
      </c>
    </row>
    <row r="53" spans="1:6" s="40" customFormat="1" ht="143.25" customHeight="1" x14ac:dyDescent="0.25">
      <c r="A53" s="19" t="s">
        <v>97</v>
      </c>
      <c r="B53" s="18" t="s">
        <v>52</v>
      </c>
      <c r="C53" s="31" t="s">
        <v>29</v>
      </c>
      <c r="D53" s="31">
        <v>3</v>
      </c>
      <c r="E53" s="39"/>
      <c r="F53" s="39">
        <f t="shared" si="6"/>
        <v>0</v>
      </c>
    </row>
    <row r="54" spans="1:6" s="40" customFormat="1" ht="156.75" customHeight="1" x14ac:dyDescent="0.25">
      <c r="A54" s="19" t="s">
        <v>98</v>
      </c>
      <c r="B54" s="18" t="s">
        <v>53</v>
      </c>
      <c r="C54" s="31" t="s">
        <v>29</v>
      </c>
      <c r="D54" s="31">
        <v>4</v>
      </c>
      <c r="E54" s="39"/>
      <c r="F54" s="39">
        <f t="shared" si="6"/>
        <v>0</v>
      </c>
    </row>
    <row r="55" spans="1:6" s="4" customFormat="1" ht="24.75" customHeight="1" x14ac:dyDescent="0.35">
      <c r="A55" s="24"/>
      <c r="B55" s="25" t="s">
        <v>101</v>
      </c>
      <c r="C55" s="26"/>
      <c r="D55" s="26"/>
      <c r="E55" s="27"/>
      <c r="F55" s="28">
        <f>SUM(F36:F54)</f>
        <v>0</v>
      </c>
    </row>
    <row r="57" spans="1:6" ht="19.5" customHeight="1" x14ac:dyDescent="0.35">
      <c r="A57" s="9">
        <v>3</v>
      </c>
      <c r="B57" s="10" t="s">
        <v>138</v>
      </c>
      <c r="C57" s="29"/>
      <c r="D57" s="30"/>
      <c r="E57" s="10"/>
      <c r="F57" s="10"/>
    </row>
    <row r="58" spans="1:6" s="36" customFormat="1" ht="15" x14ac:dyDescent="0.3">
      <c r="A58" s="32" t="s">
        <v>103</v>
      </c>
      <c r="B58" s="37" t="s">
        <v>4</v>
      </c>
      <c r="C58" s="33"/>
      <c r="D58" s="33"/>
      <c r="E58" s="35"/>
      <c r="F58" s="35"/>
    </row>
    <row r="59" spans="1:6" s="40" customFormat="1" ht="31.5" customHeight="1" x14ac:dyDescent="0.25">
      <c r="A59" s="19" t="s">
        <v>104</v>
      </c>
      <c r="B59" s="18" t="s">
        <v>105</v>
      </c>
      <c r="C59" s="31" t="s">
        <v>29</v>
      </c>
      <c r="D59" s="31">
        <v>1</v>
      </c>
      <c r="E59" s="39"/>
      <c r="F59" s="39">
        <f t="shared" ref="F59" si="7">D59*E59</f>
        <v>0</v>
      </c>
    </row>
    <row r="60" spans="1:6" s="40" customFormat="1" ht="31.5" customHeight="1" x14ac:dyDescent="0.25">
      <c r="A60" s="19" t="s">
        <v>106</v>
      </c>
      <c r="B60" s="18" t="s">
        <v>107</v>
      </c>
      <c r="C60" s="31" t="s">
        <v>29</v>
      </c>
      <c r="D60" s="31">
        <v>1</v>
      </c>
      <c r="E60" s="39"/>
      <c r="F60" s="39">
        <f t="shared" ref="F60:F75" si="8">D60*E60</f>
        <v>0</v>
      </c>
    </row>
    <row r="61" spans="1:6" s="36" customFormat="1" ht="15" x14ac:dyDescent="0.3">
      <c r="A61" s="32" t="s">
        <v>108</v>
      </c>
      <c r="B61" s="37" t="s">
        <v>10</v>
      </c>
      <c r="C61" s="33"/>
      <c r="D61" s="33"/>
      <c r="E61" s="35"/>
      <c r="F61" s="35"/>
    </row>
    <row r="62" spans="1:6" s="40" customFormat="1" ht="31.5" customHeight="1" x14ac:dyDescent="0.25">
      <c r="A62" s="19" t="s">
        <v>110</v>
      </c>
      <c r="B62" s="18" t="s">
        <v>111</v>
      </c>
      <c r="C62" s="31" t="s">
        <v>29</v>
      </c>
      <c r="D62" s="31">
        <v>2</v>
      </c>
      <c r="E62" s="39"/>
      <c r="F62" s="39">
        <f t="shared" si="8"/>
        <v>0</v>
      </c>
    </row>
    <row r="63" spans="1:6" s="36" customFormat="1" ht="15" x14ac:dyDescent="0.3">
      <c r="A63" s="32" t="s">
        <v>112</v>
      </c>
      <c r="B63" s="37" t="s">
        <v>109</v>
      </c>
      <c r="C63" s="33"/>
      <c r="D63" s="33"/>
      <c r="E63" s="35"/>
      <c r="F63" s="35"/>
    </row>
    <row r="64" spans="1:6" s="40" customFormat="1" ht="31.5" customHeight="1" x14ac:dyDescent="0.25">
      <c r="A64" s="19" t="s">
        <v>113</v>
      </c>
      <c r="B64" s="18" t="s">
        <v>137</v>
      </c>
      <c r="C64" s="31" t="s">
        <v>9</v>
      </c>
      <c r="D64" s="31">
        <v>2</v>
      </c>
      <c r="E64" s="39"/>
      <c r="F64" s="39">
        <f t="shared" si="8"/>
        <v>0</v>
      </c>
    </row>
    <row r="65" spans="1:6" s="36" customFormat="1" ht="15" x14ac:dyDescent="0.3">
      <c r="A65" s="32" t="s">
        <v>114</v>
      </c>
      <c r="B65" s="37" t="s">
        <v>115</v>
      </c>
      <c r="C65" s="33"/>
      <c r="D65" s="33"/>
      <c r="E65" s="35"/>
      <c r="F65" s="35"/>
    </row>
    <row r="66" spans="1:6" s="40" customFormat="1" ht="57.75" customHeight="1" x14ac:dyDescent="0.25">
      <c r="A66" s="19" t="s">
        <v>117</v>
      </c>
      <c r="B66" s="18" t="s">
        <v>116</v>
      </c>
      <c r="C66" s="31" t="s">
        <v>29</v>
      </c>
      <c r="D66" s="31">
        <v>2</v>
      </c>
      <c r="E66" s="39"/>
      <c r="F66" s="39">
        <f t="shared" si="8"/>
        <v>0</v>
      </c>
    </row>
    <row r="67" spans="1:6" s="40" customFormat="1" ht="30" customHeight="1" x14ac:dyDescent="0.25">
      <c r="A67" s="19" t="s">
        <v>128</v>
      </c>
      <c r="B67" s="18" t="s">
        <v>118</v>
      </c>
      <c r="C67" s="31" t="s">
        <v>7</v>
      </c>
      <c r="D67" s="31">
        <v>40</v>
      </c>
      <c r="E67" s="39"/>
      <c r="F67" s="39">
        <f t="shared" si="8"/>
        <v>0</v>
      </c>
    </row>
    <row r="68" spans="1:6" s="40" customFormat="1" ht="21" customHeight="1" x14ac:dyDescent="0.25">
      <c r="A68" s="19" t="s">
        <v>129</v>
      </c>
      <c r="B68" s="18" t="s">
        <v>119</v>
      </c>
      <c r="C68" s="31" t="s">
        <v>7</v>
      </c>
      <c r="D68" s="31">
        <v>10</v>
      </c>
      <c r="E68" s="39"/>
      <c r="F68" s="39">
        <f t="shared" si="8"/>
        <v>0</v>
      </c>
    </row>
    <row r="69" spans="1:6" s="40" customFormat="1" ht="21" customHeight="1" x14ac:dyDescent="0.25">
      <c r="A69" s="19" t="s">
        <v>130</v>
      </c>
      <c r="B69" s="18" t="s">
        <v>120</v>
      </c>
      <c r="C69" s="31" t="s">
        <v>29</v>
      </c>
      <c r="D69" s="31">
        <v>2</v>
      </c>
      <c r="E69" s="39"/>
      <c r="F69" s="39">
        <f t="shared" si="8"/>
        <v>0</v>
      </c>
    </row>
    <row r="70" spans="1:6" s="40" customFormat="1" ht="33.75" customHeight="1" x14ac:dyDescent="0.25">
      <c r="A70" s="19" t="s">
        <v>131</v>
      </c>
      <c r="B70" s="18" t="s">
        <v>121</v>
      </c>
      <c r="C70" s="31" t="s">
        <v>29</v>
      </c>
      <c r="D70" s="31">
        <v>2</v>
      </c>
      <c r="E70" s="39"/>
      <c r="F70" s="39">
        <f t="shared" si="8"/>
        <v>0</v>
      </c>
    </row>
    <row r="71" spans="1:6" s="40" customFormat="1" ht="22.5" customHeight="1" x14ac:dyDescent="0.25">
      <c r="A71" s="19" t="s">
        <v>132</v>
      </c>
      <c r="B71" s="18" t="s">
        <v>122</v>
      </c>
      <c r="C71" s="31" t="s">
        <v>29</v>
      </c>
      <c r="D71" s="31">
        <v>2</v>
      </c>
      <c r="E71" s="39"/>
      <c r="F71" s="39">
        <f t="shared" si="8"/>
        <v>0</v>
      </c>
    </row>
    <row r="72" spans="1:6" s="40" customFormat="1" ht="203.25" customHeight="1" x14ac:dyDescent="0.25">
      <c r="A72" s="19" t="s">
        <v>133</v>
      </c>
      <c r="B72" s="18" t="s">
        <v>123</v>
      </c>
      <c r="C72" s="31" t="s">
        <v>29</v>
      </c>
      <c r="D72" s="31">
        <v>2</v>
      </c>
      <c r="E72" s="39"/>
      <c r="F72" s="39">
        <f t="shared" si="8"/>
        <v>0</v>
      </c>
    </row>
    <row r="73" spans="1:6" s="40" customFormat="1" ht="23.25" customHeight="1" x14ac:dyDescent="0.25">
      <c r="A73" s="19" t="s">
        <v>134</v>
      </c>
      <c r="B73" s="18" t="s">
        <v>124</v>
      </c>
      <c r="C73" s="31" t="s">
        <v>29</v>
      </c>
      <c r="D73" s="31">
        <v>1</v>
      </c>
      <c r="E73" s="39"/>
      <c r="F73" s="39">
        <f t="shared" si="8"/>
        <v>0</v>
      </c>
    </row>
    <row r="74" spans="1:6" s="40" customFormat="1" ht="102" customHeight="1" x14ac:dyDescent="0.25">
      <c r="A74" s="19" t="s">
        <v>135</v>
      </c>
      <c r="B74" s="18" t="s">
        <v>126</v>
      </c>
      <c r="C74" s="31" t="s">
        <v>127</v>
      </c>
      <c r="D74" s="31">
        <v>1</v>
      </c>
      <c r="E74" s="39"/>
      <c r="F74" s="39">
        <f t="shared" si="8"/>
        <v>0</v>
      </c>
    </row>
    <row r="75" spans="1:6" s="40" customFormat="1" ht="17.25" customHeight="1" x14ac:dyDescent="0.25">
      <c r="A75" s="19" t="s">
        <v>136</v>
      </c>
      <c r="B75" s="18" t="s">
        <v>125</v>
      </c>
      <c r="C75" s="31" t="s">
        <v>29</v>
      </c>
      <c r="D75" s="31">
        <v>1</v>
      </c>
      <c r="E75" s="39"/>
      <c r="F75" s="39">
        <f t="shared" si="8"/>
        <v>0</v>
      </c>
    </row>
    <row r="76" spans="1:6" s="4" customFormat="1" ht="24.75" customHeight="1" x14ac:dyDescent="0.35">
      <c r="A76" s="24"/>
      <c r="B76" s="25" t="s">
        <v>139</v>
      </c>
      <c r="C76" s="26"/>
      <c r="D76" s="26"/>
      <c r="E76" s="27"/>
      <c r="F76" s="28">
        <f>SUM(F59:F75)</f>
        <v>0</v>
      </c>
    </row>
    <row r="77" spans="1:6" s="4" customFormat="1" ht="24.75" customHeight="1" x14ac:dyDescent="0.35">
      <c r="A77" s="24"/>
      <c r="B77" s="25" t="s">
        <v>140</v>
      </c>
      <c r="C77" s="26"/>
      <c r="D77" s="26"/>
      <c r="E77" s="27"/>
      <c r="F77" s="28">
        <f>F55+F33+F76</f>
        <v>0</v>
      </c>
    </row>
    <row r="78" spans="1:6" s="40" customFormat="1" ht="156.75" hidden="1" customHeight="1" x14ac:dyDescent="0.25">
      <c r="A78" s="19"/>
      <c r="B78" s="18"/>
      <c r="C78" s="31"/>
      <c r="D78" s="31"/>
      <c r="E78" s="39"/>
      <c r="F78" s="39"/>
    </row>
    <row r="79" spans="1:6" s="40" customFormat="1" ht="156.75" hidden="1" customHeight="1" x14ac:dyDescent="0.25">
      <c r="A79" s="19"/>
      <c r="B79" s="18"/>
      <c r="C79" s="31"/>
      <c r="D79" s="31"/>
      <c r="E79" s="39"/>
      <c r="F79" s="39"/>
    </row>
    <row r="80" spans="1:6" s="40" customFormat="1" ht="156.75" hidden="1" customHeight="1" x14ac:dyDescent="0.25">
      <c r="A80" s="19"/>
      <c r="B80" s="18"/>
      <c r="C80" s="31"/>
      <c r="D80" s="31"/>
      <c r="E80" s="39"/>
      <c r="F80" s="39"/>
    </row>
    <row r="81" spans="1:6" s="40" customFormat="1" ht="156.75" hidden="1" customHeight="1" x14ac:dyDescent="0.25">
      <c r="A81" s="19"/>
      <c r="B81" s="18"/>
      <c r="C81" s="31"/>
      <c r="D81" s="31"/>
      <c r="E81" s="39"/>
      <c r="F81" s="39"/>
    </row>
  </sheetData>
  <printOptions horizontalCentered="1"/>
  <pageMargins left="0.39370078740157483" right="0.19685039370078741" top="0.39370078740157483" bottom="0.39370078740157483" header="3.937007874015748E-2" footer="3.937007874015748E-2"/>
  <pageSetup paperSize="9" scale="74" orientation="portrait" r:id="rId1"/>
  <rowBreaks count="4" manualBreakCount="4">
    <brk id="15" max="16383" man="1"/>
    <brk id="33" max="5" man="1"/>
    <brk id="50" max="16383" man="1"/>
    <brk id="81"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175B515D33AA64EBECFB4F5AB7ED2F3" ma:contentTypeVersion="9" ma:contentTypeDescription="Stvaranje novog dokumenta." ma:contentTypeScope="" ma:versionID="b1c33700df45153e8d8878b721c5b647">
  <xsd:schema xmlns:xsd="http://www.w3.org/2001/XMLSchema" xmlns:xs="http://www.w3.org/2001/XMLSchema" xmlns:p="http://schemas.microsoft.com/office/2006/metadata/properties" xmlns:ns2="374290fb-bbbf-446f-86a4-fa4397d2f90d" xmlns:ns3="dc78b6f9-bce5-41b7-8111-d99cde489c4d" targetNamespace="http://schemas.microsoft.com/office/2006/metadata/properties" ma:root="true" ma:fieldsID="e1b852bb06e69c77c4b374c4d71b4313" ns2:_="" ns3:_="">
    <xsd:import namespace="374290fb-bbbf-446f-86a4-fa4397d2f90d"/>
    <xsd:import namespace="dc78b6f9-bce5-41b7-8111-d99cde489c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4290fb-bbbf-446f-86a4-fa4397d2f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78b6f9-bce5-41b7-8111-d99cde489c4d" elementFormDefault="qualified">
    <xsd:import namespace="http://schemas.microsoft.com/office/2006/documentManagement/types"/>
    <xsd:import namespace="http://schemas.microsoft.com/office/infopath/2007/PartnerControls"/>
    <xsd:element name="SharedWithUsers" ma:index="15"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24D195-985A-45E0-AA39-9100E6EEE3AB}"/>
</file>

<file path=customXml/itemProps2.xml><?xml version="1.0" encoding="utf-8"?>
<ds:datastoreItem xmlns:ds="http://schemas.openxmlformats.org/officeDocument/2006/customXml" ds:itemID="{1A913DC0-7750-4030-A03F-2F3F169FF1C4}"/>
</file>

<file path=customXml/itemProps3.xml><?xml version="1.0" encoding="utf-8"?>
<ds:datastoreItem xmlns:ds="http://schemas.openxmlformats.org/officeDocument/2006/customXml" ds:itemID="{8CC067DD-AB92-4010-A728-ED1DB51BDD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Ivana_Grahe</vt:lpstr>
      <vt:lpstr>Ivana_Grahe!Print_Area</vt:lpstr>
      <vt:lpstr>Ivana_Grahe!Print_Titles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Dinko_work</cp:lastModifiedBy>
  <cp:lastPrinted>2020-05-07T08:00:00Z</cp:lastPrinted>
  <dcterms:created xsi:type="dcterms:W3CDTF">2015-06-05T18:17:20Z</dcterms:created>
  <dcterms:modified xsi:type="dcterms:W3CDTF">2020-05-14T10:59:10Z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0x0101009175B515D33AA64EBECFB4F5AB7ED2F3</vt:lpwstr>
  </property>
</Properties>
</file>